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iao1/Documents/"/>
    </mc:Choice>
  </mc:AlternateContent>
  <xr:revisionPtr revIDLastSave="0" documentId="8_{BDAE0C80-959C-D340-9902-77AC1E1081CE}" xr6:coauthVersionLast="34" xr6:coauthVersionMax="34" xr10:uidLastSave="{00000000-0000-0000-0000-000000000000}"/>
  <bookViews>
    <workbookView xWindow="2300" yWindow="6340" windowWidth="26120" windowHeight="19060" tabRatio="500" xr2:uid="{00000000-000D-0000-FFFF-FFFF00000000}"/>
  </bookViews>
  <sheets>
    <sheet name="Adsorption capacity of chips" sheetId="1" r:id="rId1"/>
    <sheet name="Weight of biofilm chips" sheetId="2" r:id="rId2"/>
    <sheet name="Temperature Effect" sheetId="3" r:id="rId3"/>
  </sheets>
  <externalReferences>
    <externalReference r:id="rId4"/>
  </externalReference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3" l="1"/>
  <c r="D44" i="3" s="1"/>
  <c r="B25" i="3"/>
  <c r="C18" i="3"/>
  <c r="C44" i="3" s="1"/>
  <c r="B18" i="3"/>
  <c r="B44" i="3" s="1"/>
  <c r="B24" i="3"/>
  <c r="D39" i="3" s="1"/>
  <c r="D42" i="3"/>
  <c r="C41" i="3"/>
  <c r="B40" i="3"/>
  <c r="D9" i="3"/>
  <c r="D35" i="3" s="1"/>
  <c r="C9" i="3"/>
  <c r="C35" i="3" s="1"/>
  <c r="B9" i="3"/>
  <c r="B35" i="3" s="1"/>
  <c r="D30" i="3"/>
  <c r="D32" i="3"/>
  <c r="C31" i="3"/>
  <c r="C33" i="3"/>
  <c r="B30" i="3"/>
  <c r="B32" i="3"/>
  <c r="D17" i="3"/>
  <c r="C17" i="3"/>
  <c r="B17" i="3"/>
  <c r="D8" i="3"/>
  <c r="C8" i="3"/>
  <c r="B8" i="3"/>
  <c r="B18" i="2"/>
  <c r="B17" i="2"/>
  <c r="B16" i="2"/>
  <c r="B15" i="2"/>
  <c r="E16" i="1"/>
  <c r="D16" i="1"/>
  <c r="C16" i="1"/>
  <c r="B16" i="1"/>
  <c r="E15" i="1"/>
  <c r="D15" i="1"/>
  <c r="C15" i="1"/>
  <c r="B15" i="1"/>
  <c r="D8" i="1"/>
  <c r="C8" i="1"/>
  <c r="B8" i="1"/>
  <c r="D7" i="1"/>
  <c r="C7" i="1"/>
  <c r="B7" i="1"/>
  <c r="B33" i="3" l="1"/>
  <c r="C30" i="3"/>
  <c r="D31" i="3"/>
  <c r="D34" i="3" s="1"/>
  <c r="B39" i="3"/>
  <c r="C40" i="3"/>
  <c r="D41" i="3"/>
  <c r="B42" i="3"/>
  <c r="C39" i="3"/>
  <c r="D40" i="3"/>
  <c r="D43" i="3" s="1"/>
  <c r="B31" i="3"/>
  <c r="B34" i="3" s="1"/>
  <c r="C32" i="3"/>
  <c r="D33" i="3"/>
  <c r="B41" i="3"/>
  <c r="C42" i="3"/>
  <c r="C34" i="3" l="1"/>
  <c r="C43" i="3"/>
  <c r="B43" i="3"/>
</calcChain>
</file>

<file path=xl/sharedStrings.xml><?xml version="1.0" encoding="utf-8"?>
<sst xmlns="http://schemas.openxmlformats.org/spreadsheetml/2006/main" count="103" uniqueCount="51">
  <si>
    <t>Performed bioadsorption assays with 20 colonized chips in 25 ml total volume</t>
  </si>
  <si>
    <t>50 μM Nd</t>
  </si>
  <si>
    <t>100 μM Nd</t>
  </si>
  <si>
    <t>200 μM Nd</t>
  </si>
  <si>
    <t>400 μM Nd</t>
  </si>
  <si>
    <t>concentration of added Nd</t>
  </si>
  <si>
    <t>biofilm colonized chips replicate 1</t>
  </si>
  <si>
    <t>biofilm colonized chips replicate 2</t>
  </si>
  <si>
    <t>biofilm colonized chips replicate 3</t>
  </si>
  <si>
    <t>Average</t>
  </si>
  <si>
    <t>Standard Deviation</t>
  </si>
  <si>
    <t>Performed bioadsorption assays with 20 virgin chips in 25 ml total volume</t>
  </si>
  <si>
    <t>virgin chips 1</t>
  </si>
  <si>
    <t>virgin chips 2</t>
  </si>
  <si>
    <t>virgin chips 3</t>
  </si>
  <si>
    <t>Determining adsorption capacity of biofilm chips by fitting adsorption data using a nonlinear regressionmodel</t>
  </si>
  <si>
    <t>Nonlinear regression model:</t>
  </si>
  <si>
    <t xml:space="preserve">    y ~ b1*(1 - exp( - b2*x))</t>
  </si>
  <si>
    <t>Estimated Coefficients:</t>
  </si>
  <si>
    <t xml:space="preserve">          Estimate         SE        tStat      pValue </t>
  </si>
  <si>
    <t xml:space="preserve">          _________    __________    ______    ________</t>
  </si>
  <si>
    <t xml:space="preserve">    b1       168.98        21.071    8.0196    0.015195</t>
  </si>
  <si>
    <t xml:space="preserve">    b2    0.0037466    0.00082408    4.5464    0.045131</t>
  </si>
  <si>
    <t>Adsorption capacity of 168.98 μM Nd</t>
  </si>
  <si>
    <t>Number of observations: 4, Error degrees of freedom: 2</t>
  </si>
  <si>
    <t>Root Mean Squared Error: 5.92</t>
  </si>
  <si>
    <t>R-Squared: 0.988,  Adjusted R-Squared 0.981</t>
  </si>
  <si>
    <t>F-statistic vs. zero model: 413, p-value = 0.00241</t>
  </si>
  <si>
    <t>Determining weight of biomass on biofilm chips</t>
  </si>
  <si>
    <t>Dried biofilm chips overnight at 60 C</t>
  </si>
  <si>
    <t>weight (grams)</t>
  </si>
  <si>
    <t>virgin chips</t>
  </si>
  <si>
    <t>After sojourning in 5% NaOH overnight to dissolve biomass, washing 5x with DI water and drying at 60 C overnight</t>
  </si>
  <si>
    <t>Weight of biofilm</t>
  </si>
  <si>
    <t>Determining adsorption capacity of chips</t>
  </si>
  <si>
    <t>Thermostability Assay</t>
  </si>
  <si>
    <t>Room temperature</t>
  </si>
  <si>
    <t>Concentration of Tb remaining in solution after biosorption (μM)</t>
  </si>
  <si>
    <t>NA1000 (no biofilm forming ability)</t>
  </si>
  <si>
    <t>RsaA w/ no LBT</t>
  </si>
  <si>
    <t>RsaA w/ dLBT</t>
  </si>
  <si>
    <t>biofilm replicate 1</t>
  </si>
  <si>
    <t>biofilm replicate 2</t>
  </si>
  <si>
    <t>biofilm replicate 3</t>
  </si>
  <si>
    <t>biofilm replicate 4</t>
  </si>
  <si>
    <t>70 °C</t>
  </si>
  <si>
    <t>Concentration of Nd Added</t>
  </si>
  <si>
    <t>replicate 1</t>
  </si>
  <si>
    <t>replicate 2</t>
  </si>
  <si>
    <t>replicate 3</t>
  </si>
  <si>
    <t>Bioadsorbed Tb (μM)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</si>
</sst>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0" borderId="1" xfId="0" applyFont="1" applyBorder="1"/>
    <xf numFmtId="164" fontId="0" fillId="0" borderId="2" xfId="0" applyNumberFormat="1" applyBorder="1"/>
    <xf numFmtId="164" fontId="0" fillId="0" borderId="0" xfId="0" applyNumberFormat="1"/>
    <xf numFmtId="0" fontId="1" fillId="0" borderId="3" xfId="0" applyFont="1" applyBorder="1"/>
    <xf numFmtId="164" fontId="0" fillId="0" borderId="3" xfId="0" applyNumberFormat="1" applyBorder="1"/>
    <xf numFmtId="164" fontId="1" fillId="0" borderId="1" xfId="0" applyNumberFormat="1" applyFont="1" applyBorder="1"/>
    <xf numFmtId="0" fontId="1" fillId="0" borderId="0" xfId="0" applyFont="1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099518810149"/>
          <c:y val="6.0185185185185203E-2"/>
          <c:w val="0.81786964129483797"/>
          <c:h val="0.82246937882764704"/>
        </c:manualLayout>
      </c:layout>
      <c:barChart>
        <c:barDir val="col"/>
        <c:grouping val="clustered"/>
        <c:varyColors val="0"/>
        <c:ser>
          <c:idx val="0"/>
          <c:order val="0"/>
          <c:tx>
            <c:v>Room Temperature</c:v>
          </c:tx>
          <c:spPr>
            <a:solidFill>
              <a:srgbClr val="3366FF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[1]Sheet2!$B$35:$D$35</c:f>
                <c:numCache>
                  <c:formatCode>General</c:formatCode>
                  <c:ptCount val="3"/>
                  <c:pt idx="0">
                    <c:v>0.89235435578939026</c:v>
                  </c:pt>
                  <c:pt idx="1">
                    <c:v>1.6237530828528326</c:v>
                  </c:pt>
                  <c:pt idx="2">
                    <c:v>2.1185905517409247</c:v>
                  </c:pt>
                </c:numCache>
              </c:numRef>
            </c:plus>
            <c:minus>
              <c:numRef>
                <c:f>[1]Sheet2!$B$35:$D$35</c:f>
                <c:numCache>
                  <c:formatCode>General</c:formatCode>
                  <c:ptCount val="3"/>
                  <c:pt idx="0">
                    <c:v>0.89235435578939026</c:v>
                  </c:pt>
                  <c:pt idx="1">
                    <c:v>1.6237530828528326</c:v>
                  </c:pt>
                  <c:pt idx="2">
                    <c:v>2.1185905517409247</c:v>
                  </c:pt>
                </c:numCache>
              </c:numRef>
            </c:minus>
          </c:errBars>
          <c:val>
            <c:numRef>
              <c:f>[1]Sheet2!$B$34:$D$34</c:f>
              <c:numCache>
                <c:formatCode>General</c:formatCode>
                <c:ptCount val="3"/>
                <c:pt idx="0">
                  <c:v>0.83333333333333481</c:v>
                </c:pt>
                <c:pt idx="1">
                  <c:v>1.6250000000000018</c:v>
                </c:pt>
                <c:pt idx="2">
                  <c:v>3.5416666666666661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C-C748-B542-2ADEED282D9D}"/>
            </c:ext>
          </c:extLst>
        </c:ser>
        <c:ser>
          <c:idx val="1"/>
          <c:order val="1"/>
          <c:tx>
            <c:v>70 C</c:v>
          </c:tx>
          <c:spPr>
            <a:solidFill>
              <a:srgbClr val="FC5555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[1]Sheet2!$B$44:$D$44</c:f>
                <c:numCache>
                  <c:formatCode>General</c:formatCode>
                  <c:ptCount val="3"/>
                  <c:pt idx="0">
                    <c:v>1.1334558757279549</c:v>
                  </c:pt>
                  <c:pt idx="1">
                    <c:v>0.98483877229088079</c:v>
                  </c:pt>
                  <c:pt idx="2">
                    <c:v>1.9626135258506359</c:v>
                  </c:pt>
                </c:numCache>
              </c:numRef>
            </c:plus>
            <c:minus>
              <c:numRef>
                <c:f>[1]Sheet2!$B$44:$D$44</c:f>
                <c:numCache>
                  <c:formatCode>General</c:formatCode>
                  <c:ptCount val="3"/>
                  <c:pt idx="0">
                    <c:v>1.1334558757279549</c:v>
                  </c:pt>
                  <c:pt idx="1">
                    <c:v>0.98483877229088079</c:v>
                  </c:pt>
                  <c:pt idx="2">
                    <c:v>1.9626135258506359</c:v>
                  </c:pt>
                </c:numCache>
              </c:numRef>
            </c:minus>
          </c:errBars>
          <c:val>
            <c:numRef>
              <c:f>[1]Sheet2!$B$43:$D$43</c:f>
              <c:numCache>
                <c:formatCode>General</c:formatCode>
                <c:ptCount val="3"/>
                <c:pt idx="0">
                  <c:v>0.125</c:v>
                </c:pt>
                <c:pt idx="1">
                  <c:v>10.458333333333334</c:v>
                </c:pt>
                <c:pt idx="2">
                  <c:v>14.166666666666668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C-C748-B542-2ADEED282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7613912"/>
        <c:axId val="1854596424"/>
      </c:barChart>
      <c:catAx>
        <c:axId val="1867613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854596424"/>
        <c:crosses val="autoZero"/>
        <c:auto val="1"/>
        <c:lblAlgn val="ctr"/>
        <c:lblOffset val="100"/>
        <c:noMultiLvlLbl val="0"/>
      </c:catAx>
      <c:valAx>
        <c:axId val="1854596424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Tb adsorbed from solution (</a:t>
                </a:r>
                <a:r>
                  <a:rPr lang="el-GR" b="0"/>
                  <a:t>μM</a:t>
                </a:r>
                <a:r>
                  <a:rPr lang="en-US" b="0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67613912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1308027121609801"/>
          <c:y val="9.2208734324876002E-2"/>
          <c:w val="0.27393963254593201"/>
          <c:h val="0.1859529017206180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25</xdr:row>
      <xdr:rowOff>107950</xdr:rowOff>
    </xdr:from>
    <xdr:to>
      <xdr:col>11</xdr:col>
      <xdr:colOff>127000</xdr:colOff>
      <xdr:row>41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sq/_60jt98n14j8p18sdc90llz4001q6c/T/com.microsoft.Outlook/Outlook%20Temp/4-20-18_thermostability_adsorption_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etup"/>
      <sheetName val="Sheet3"/>
      <sheetName val="Sheet2"/>
    </sheetNames>
    <sheetDataSet>
      <sheetData sheetId="0"/>
      <sheetData sheetId="1"/>
      <sheetData sheetId="2"/>
      <sheetData sheetId="3">
        <row r="34">
          <cell r="B34">
            <v>0.83333333333333481</v>
          </cell>
          <cell r="C34">
            <v>1.6250000000000018</v>
          </cell>
          <cell r="D34">
            <v>3.5416666666666661</v>
          </cell>
        </row>
        <row r="35">
          <cell r="B35">
            <v>0.89235435578939026</v>
          </cell>
          <cell r="C35">
            <v>1.6237530828528326</v>
          </cell>
          <cell r="D35">
            <v>2.1185905517409247</v>
          </cell>
        </row>
        <row r="43">
          <cell r="B43">
            <v>0.125</v>
          </cell>
          <cell r="C43">
            <v>10.458333333333334</v>
          </cell>
          <cell r="D43">
            <v>14.166666666666668</v>
          </cell>
        </row>
        <row r="44">
          <cell r="B44">
            <v>1.1334558757279549</v>
          </cell>
          <cell r="C44">
            <v>0.98483877229088079</v>
          </cell>
          <cell r="D44">
            <v>1.9626135258506359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4"/>
  <sheetViews>
    <sheetView tabSelected="1" workbookViewId="0"/>
  </sheetViews>
  <sheetFormatPr baseColWidth="10" defaultRowHeight="16" x14ac:dyDescent="0.2"/>
  <cols>
    <col min="1" max="1" width="35.1640625" customWidth="1"/>
  </cols>
  <sheetData>
    <row r="1" spans="1:16384" ht="21" x14ac:dyDescent="0.25">
      <c r="A1" s="13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x14ac:dyDescent="0.2">
      <c r="A2" s="1" t="s">
        <v>0</v>
      </c>
    </row>
    <row r="3" spans="1:16384" x14ac:dyDescent="0.2">
      <c r="A3" s="2"/>
      <c r="B3" s="3" t="s">
        <v>1</v>
      </c>
      <c r="C3" s="3" t="s">
        <v>2</v>
      </c>
      <c r="D3" s="3" t="s">
        <v>3</v>
      </c>
      <c r="E3" s="3" t="s">
        <v>4</v>
      </c>
      <c r="F3" t="s">
        <v>5</v>
      </c>
    </row>
    <row r="4" spans="1:16384" x14ac:dyDescent="0.2">
      <c r="A4" s="4" t="s">
        <v>6</v>
      </c>
      <c r="B4" s="5">
        <v>15.962962962962962</v>
      </c>
      <c r="C4" s="5">
        <v>43.74074074074074</v>
      </c>
      <c r="D4" s="5">
        <v>116.18750000000003</v>
      </c>
      <c r="E4" s="5">
        <v>134.58333333333337</v>
      </c>
    </row>
    <row r="5" spans="1:16384" x14ac:dyDescent="0.2">
      <c r="A5" s="1" t="s">
        <v>7</v>
      </c>
      <c r="B5" s="6">
        <v>19.296296296296298</v>
      </c>
      <c r="C5" s="6">
        <v>45.407407407407398</v>
      </c>
      <c r="D5" s="6">
        <v>112.85416666666669</v>
      </c>
      <c r="E5" s="6">
        <v>133.75000000000006</v>
      </c>
    </row>
    <row r="6" spans="1:16384" x14ac:dyDescent="0.2">
      <c r="A6" s="1" t="s">
        <v>8</v>
      </c>
      <c r="B6" s="6">
        <v>16.518518518518519</v>
      </c>
      <c r="C6" s="6">
        <v>44.481481481481474</v>
      </c>
      <c r="D6" s="6">
        <v>116.8125</v>
      </c>
      <c r="E6" s="6">
        <v>133.75000000000006</v>
      </c>
    </row>
    <row r="7" spans="1:16384" x14ac:dyDescent="0.2">
      <c r="A7" s="7" t="s">
        <v>9</v>
      </c>
      <c r="B7" s="5">
        <f>AVERAGE(B4:B6)</f>
        <v>17.25925925925926</v>
      </c>
      <c r="C7" s="5">
        <f t="shared" ref="C7:D7" si="0">AVERAGE(C4:C6)</f>
        <v>44.543209876543209</v>
      </c>
      <c r="D7" s="5">
        <f t="shared" si="0"/>
        <v>115.28472222222224</v>
      </c>
      <c r="E7" s="5">
        <v>134.02777777777783</v>
      </c>
    </row>
    <row r="8" spans="1:16384" x14ac:dyDescent="0.2">
      <c r="A8" s="8" t="s">
        <v>10</v>
      </c>
      <c r="B8" s="9">
        <f>STDEV(B4:B6)</f>
        <v>1.7858612520357335</v>
      </c>
      <c r="C8" s="9">
        <f t="shared" ref="C8:D8" si="1">STDEV(C4:C6)</f>
        <v>0.83504625052275361</v>
      </c>
      <c r="D8" s="9">
        <f t="shared" si="1"/>
        <v>2.1279935341728513</v>
      </c>
      <c r="E8" s="9">
        <v>0.48112522432467714</v>
      </c>
    </row>
    <row r="9" spans="1:16384" x14ac:dyDescent="0.2">
      <c r="B9" s="6"/>
      <c r="C9" s="6"/>
      <c r="D9" s="6"/>
      <c r="E9" s="6"/>
    </row>
    <row r="10" spans="1:16384" x14ac:dyDescent="0.2">
      <c r="A10" s="1" t="s">
        <v>11</v>
      </c>
      <c r="B10" s="6"/>
      <c r="C10" s="6"/>
      <c r="D10" s="6"/>
      <c r="E10" s="6"/>
    </row>
    <row r="11" spans="1:16384" x14ac:dyDescent="0.2">
      <c r="A11" s="2"/>
      <c r="B11" s="10" t="s">
        <v>1</v>
      </c>
      <c r="C11" s="10" t="s">
        <v>2</v>
      </c>
      <c r="D11" s="10" t="s">
        <v>3</v>
      </c>
      <c r="E11" s="10" t="s">
        <v>4</v>
      </c>
    </row>
    <row r="12" spans="1:16384" x14ac:dyDescent="0.2">
      <c r="A12" s="1" t="s">
        <v>12</v>
      </c>
      <c r="B12" s="6">
        <v>4.94444444444445</v>
      </c>
      <c r="C12" s="6">
        <v>6.3541666666666572</v>
      </c>
      <c r="D12" s="6">
        <v>6.1458333333333144</v>
      </c>
      <c r="E12" s="5">
        <v>-11.5</v>
      </c>
    </row>
    <row r="13" spans="1:16384" x14ac:dyDescent="0.2">
      <c r="A13" s="1" t="s">
        <v>13</v>
      </c>
      <c r="B13" s="6">
        <v>4.7592592592592595</v>
      </c>
      <c r="C13" s="6">
        <v>6.9791666666666572</v>
      </c>
      <c r="D13" s="6">
        <v>5.9375</v>
      </c>
      <c r="E13" s="6">
        <v>30.52</v>
      </c>
    </row>
    <row r="14" spans="1:16384" x14ac:dyDescent="0.2">
      <c r="A14" s="1" t="s">
        <v>14</v>
      </c>
      <c r="B14" s="6">
        <v>3.2777777777777715</v>
      </c>
      <c r="C14" s="6">
        <v>5.9374999999999858</v>
      </c>
      <c r="D14" s="6">
        <v>7.3958333333333144</v>
      </c>
      <c r="E14" s="6">
        <v>36.619999999999997</v>
      </c>
    </row>
    <row r="15" spans="1:16384" x14ac:dyDescent="0.2">
      <c r="A15" s="7" t="s">
        <v>9</v>
      </c>
      <c r="B15" s="5">
        <f>AVERAGE(B12:B14)</f>
        <v>4.3271604938271606</v>
      </c>
      <c r="C15" s="5">
        <f>AVERAGE(C12:C14)</f>
        <v>6.4236111111111001</v>
      </c>
      <c r="D15" s="5">
        <f>AVERAGE(D12:D14)</f>
        <v>6.4930555555555429</v>
      </c>
      <c r="E15" s="5">
        <f>AVERAGE(E12:E14)</f>
        <v>18.546666666666667</v>
      </c>
    </row>
    <row r="16" spans="1:16384" x14ac:dyDescent="0.2">
      <c r="A16" s="8" t="s">
        <v>10</v>
      </c>
      <c r="B16" s="9">
        <f>STDEV(B12:B14)</f>
        <v>0.91349682635486629</v>
      </c>
      <c r="C16" s="9">
        <f>STDEV(C12:C14)</f>
        <v>0.52429405800491535</v>
      </c>
      <c r="D16" s="9">
        <f>STDEV(D12:D14)</f>
        <v>0.78873727025003137</v>
      </c>
      <c r="E16" s="9">
        <f>STDEV(E12:E14)</f>
        <v>26.199315512687217</v>
      </c>
    </row>
    <row r="19" spans="1:1" x14ac:dyDescent="0.2">
      <c r="A19" s="1" t="s">
        <v>15</v>
      </c>
    </row>
    <row r="20" spans="1:1" x14ac:dyDescent="0.2">
      <c r="A20" t="s">
        <v>16</v>
      </c>
    </row>
    <row r="21" spans="1:1" x14ac:dyDescent="0.2">
      <c r="A21" t="s">
        <v>17</v>
      </c>
    </row>
    <row r="23" spans="1:1" x14ac:dyDescent="0.2">
      <c r="A23" t="s">
        <v>18</v>
      </c>
    </row>
    <row r="24" spans="1:1" x14ac:dyDescent="0.2">
      <c r="A24" t="s">
        <v>19</v>
      </c>
    </row>
    <row r="25" spans="1:1" x14ac:dyDescent="0.2">
      <c r="A25" t="s">
        <v>20</v>
      </c>
    </row>
    <row r="27" spans="1:1" x14ac:dyDescent="0.2">
      <c r="A27" t="s">
        <v>21</v>
      </c>
    </row>
    <row r="28" spans="1:1" x14ac:dyDescent="0.2">
      <c r="A28" t="s">
        <v>22</v>
      </c>
    </row>
    <row r="30" spans="1:1" x14ac:dyDescent="0.2">
      <c r="A30" t="s">
        <v>23</v>
      </c>
    </row>
    <row r="31" spans="1:1" x14ac:dyDescent="0.2">
      <c r="A31" t="s">
        <v>24</v>
      </c>
    </row>
    <row r="32" spans="1:1" x14ac:dyDescent="0.2">
      <c r="A32" t="s">
        <v>25</v>
      </c>
    </row>
    <row r="33" spans="1:1" x14ac:dyDescent="0.2">
      <c r="A33" t="s">
        <v>26</v>
      </c>
    </row>
    <row r="34" spans="1:1" x14ac:dyDescent="0.2">
      <c r="A34" t="s">
        <v>27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"/>
  <sheetViews>
    <sheetView workbookViewId="0">
      <selection activeCell="D28" sqref="D28"/>
    </sheetView>
  </sheetViews>
  <sheetFormatPr baseColWidth="10" defaultRowHeight="16" x14ac:dyDescent="0.2"/>
  <sheetData>
    <row r="1" spans="1:2" ht="21" x14ac:dyDescent="0.25">
      <c r="A1" s="11" t="s">
        <v>28</v>
      </c>
    </row>
    <row r="2" spans="1:2" x14ac:dyDescent="0.2">
      <c r="A2" s="1" t="s">
        <v>29</v>
      </c>
      <c r="B2" s="12" t="s">
        <v>30</v>
      </c>
    </row>
    <row r="3" spans="1:2" x14ac:dyDescent="0.2">
      <c r="A3" s="1" t="s">
        <v>31</v>
      </c>
      <c r="B3" s="12">
        <v>7.0697999999999999</v>
      </c>
    </row>
    <row r="4" spans="1:2" x14ac:dyDescent="0.2">
      <c r="A4" s="1" t="s">
        <v>6</v>
      </c>
      <c r="B4" s="12">
        <v>6.7111999999999998</v>
      </c>
    </row>
    <row r="5" spans="1:2" x14ac:dyDescent="0.2">
      <c r="A5" s="1" t="s">
        <v>7</v>
      </c>
      <c r="B5" s="12">
        <v>6.702</v>
      </c>
    </row>
    <row r="6" spans="1:2" x14ac:dyDescent="0.2">
      <c r="A6" s="1" t="s">
        <v>8</v>
      </c>
      <c r="B6" s="12">
        <v>6.6191000000000004</v>
      </c>
    </row>
    <row r="7" spans="1:2" x14ac:dyDescent="0.2">
      <c r="B7" s="12"/>
    </row>
    <row r="8" spans="1:2" x14ac:dyDescent="0.2">
      <c r="A8" s="1" t="s">
        <v>32</v>
      </c>
      <c r="B8" s="12"/>
    </row>
    <row r="9" spans="1:2" x14ac:dyDescent="0.2">
      <c r="A9" s="1" t="s">
        <v>31</v>
      </c>
      <c r="B9" s="12">
        <v>7.0674999999999999</v>
      </c>
    </row>
    <row r="10" spans="1:2" x14ac:dyDescent="0.2">
      <c r="A10" s="1" t="s">
        <v>6</v>
      </c>
      <c r="B10" s="12">
        <v>6.6875999999999998</v>
      </c>
    </row>
    <row r="11" spans="1:2" x14ac:dyDescent="0.2">
      <c r="A11" s="1" t="s">
        <v>7</v>
      </c>
      <c r="B11" s="12">
        <v>6.6722999999999999</v>
      </c>
    </row>
    <row r="12" spans="1:2" x14ac:dyDescent="0.2">
      <c r="A12" s="1" t="s">
        <v>8</v>
      </c>
      <c r="B12" s="12">
        <v>6.5945999999999998</v>
      </c>
    </row>
    <row r="13" spans="1:2" x14ac:dyDescent="0.2">
      <c r="B13" s="12"/>
    </row>
    <row r="14" spans="1:2" x14ac:dyDescent="0.2">
      <c r="A14" s="1" t="s">
        <v>33</v>
      </c>
      <c r="B14" s="12"/>
    </row>
    <row r="15" spans="1:2" x14ac:dyDescent="0.2">
      <c r="A15" s="1" t="s">
        <v>31</v>
      </c>
      <c r="B15" s="12">
        <f>B3-B9</f>
        <v>2.2999999999999687E-3</v>
      </c>
    </row>
    <row r="16" spans="1:2" x14ac:dyDescent="0.2">
      <c r="A16" s="1" t="s">
        <v>6</v>
      </c>
      <c r="B16" s="12">
        <f t="shared" ref="B16:B18" si="0">B4-B10</f>
        <v>2.3600000000000065E-2</v>
      </c>
    </row>
    <row r="17" spans="1:2" x14ac:dyDescent="0.2">
      <c r="A17" s="1" t="s">
        <v>7</v>
      </c>
      <c r="B17" s="12">
        <f t="shared" si="0"/>
        <v>2.970000000000006E-2</v>
      </c>
    </row>
    <row r="18" spans="1:2" x14ac:dyDescent="0.2">
      <c r="A18" s="1" t="s">
        <v>8</v>
      </c>
      <c r="B18" s="12">
        <f t="shared" si="0"/>
        <v>2.4500000000000632E-2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4"/>
  <sheetViews>
    <sheetView workbookViewId="0">
      <selection activeCell="F44" sqref="F44"/>
    </sheetView>
  </sheetViews>
  <sheetFormatPr baseColWidth="10" defaultRowHeight="16" x14ac:dyDescent="0.2"/>
  <cols>
    <col min="1" max="1" width="18.1640625" customWidth="1"/>
    <col min="2" max="2" width="28.33203125" customWidth="1"/>
    <col min="3" max="3" width="15" customWidth="1"/>
    <col min="4" max="4" width="13.1640625" customWidth="1"/>
  </cols>
  <sheetData>
    <row r="1" spans="1:4" ht="21" x14ac:dyDescent="0.25">
      <c r="A1" s="11" t="s">
        <v>35</v>
      </c>
    </row>
    <row r="2" spans="1:4" x14ac:dyDescent="0.2">
      <c r="A2" s="1" t="s">
        <v>36</v>
      </c>
      <c r="B2" s="1" t="s">
        <v>37</v>
      </c>
    </row>
    <row r="3" spans="1:4" x14ac:dyDescent="0.2">
      <c r="A3" s="2"/>
      <c r="B3" s="14" t="s">
        <v>38</v>
      </c>
      <c r="C3" s="14" t="s">
        <v>39</v>
      </c>
      <c r="D3" s="14" t="s">
        <v>40</v>
      </c>
    </row>
    <row r="4" spans="1:4" x14ac:dyDescent="0.2">
      <c r="A4" s="4" t="s">
        <v>41</v>
      </c>
      <c r="B4" s="15">
        <v>21.166666666666661</v>
      </c>
      <c r="C4" s="15">
        <v>21.833333333333329</v>
      </c>
      <c r="D4" s="15">
        <v>18.499999999999993</v>
      </c>
    </row>
    <row r="5" spans="1:4" x14ac:dyDescent="0.2">
      <c r="A5" s="1" t="s">
        <v>42</v>
      </c>
      <c r="B5" s="16">
        <v>20.999999999999996</v>
      </c>
      <c r="C5" s="16">
        <v>19.999999999999993</v>
      </c>
      <c r="D5" s="16">
        <v>17</v>
      </c>
    </row>
    <row r="6" spans="1:4" x14ac:dyDescent="0.2">
      <c r="A6" s="1" t="s">
        <v>43</v>
      </c>
      <c r="B6" s="16">
        <v>21.166666666666661</v>
      </c>
      <c r="C6" s="16">
        <v>18.666666666666661</v>
      </c>
      <c r="D6" s="16">
        <v>17.166666666666668</v>
      </c>
    </row>
    <row r="7" spans="1:4" x14ac:dyDescent="0.2">
      <c r="A7" s="1" t="s">
        <v>44</v>
      </c>
      <c r="B7" s="16">
        <v>21.333333333333329</v>
      </c>
      <c r="C7" s="16">
        <v>20.999999999999996</v>
      </c>
      <c r="D7" s="16">
        <v>21.166666666666661</v>
      </c>
    </row>
    <row r="8" spans="1:4" x14ac:dyDescent="0.2">
      <c r="A8" s="4" t="s">
        <v>9</v>
      </c>
      <c r="B8" s="15">
        <f>AVERAGE(B4:B7)</f>
        <v>21.166666666666661</v>
      </c>
      <c r="C8" s="15">
        <f t="shared" ref="C8:D8" si="0">AVERAGE(C4:C7)</f>
        <v>20.374999999999996</v>
      </c>
      <c r="D8" s="15">
        <f t="shared" si="0"/>
        <v>18.458333333333329</v>
      </c>
    </row>
    <row r="9" spans="1:4" x14ac:dyDescent="0.2">
      <c r="A9" s="17" t="s">
        <v>10</v>
      </c>
      <c r="B9" s="18">
        <f>STDEV(B4:B7)</f>
        <v>0.13608276348795387</v>
      </c>
      <c r="C9" s="18">
        <f t="shared" ref="C9:D9" si="1">STDEV(C4:C7)</f>
        <v>1.3633767990897816</v>
      </c>
      <c r="D9" s="18">
        <f t="shared" si="1"/>
        <v>1.9263042719539758</v>
      </c>
    </row>
    <row r="10" spans="1:4" x14ac:dyDescent="0.2">
      <c r="A10" s="1"/>
      <c r="B10" s="16"/>
      <c r="C10" s="16"/>
      <c r="D10" s="16"/>
    </row>
    <row r="11" spans="1:4" x14ac:dyDescent="0.2">
      <c r="A11" s="1" t="s">
        <v>45</v>
      </c>
      <c r="B11" s="1" t="s">
        <v>37</v>
      </c>
      <c r="C11" s="16"/>
      <c r="D11" s="16"/>
    </row>
    <row r="12" spans="1:4" x14ac:dyDescent="0.2">
      <c r="A12" s="2"/>
      <c r="B12" s="19" t="s">
        <v>38</v>
      </c>
      <c r="C12" s="19" t="s">
        <v>39</v>
      </c>
      <c r="D12" s="19" t="s">
        <v>40</v>
      </c>
    </row>
    <row r="13" spans="1:4" x14ac:dyDescent="0.2">
      <c r="A13" s="4" t="s">
        <v>41</v>
      </c>
      <c r="B13" s="15">
        <v>20.999999999999996</v>
      </c>
      <c r="C13" s="15">
        <v>11.166666666666663</v>
      </c>
      <c r="D13" s="15">
        <v>9.6666666666666661</v>
      </c>
    </row>
    <row r="14" spans="1:4" x14ac:dyDescent="0.2">
      <c r="A14" s="1" t="s">
        <v>42</v>
      </c>
      <c r="B14" s="16">
        <v>22.166666666666664</v>
      </c>
      <c r="C14" s="16">
        <v>11.999999999999996</v>
      </c>
      <c r="D14" s="16">
        <v>6.3333333333333295</v>
      </c>
    </row>
    <row r="15" spans="1:4" x14ac:dyDescent="0.2">
      <c r="A15" s="1" t="s">
        <v>43</v>
      </c>
      <c r="B15" s="16">
        <v>21.666666666666661</v>
      </c>
      <c r="C15" s="16">
        <v>11.83333333333333</v>
      </c>
      <c r="D15" s="16">
        <v>6.3333333333333295</v>
      </c>
    </row>
    <row r="16" spans="1:4" x14ac:dyDescent="0.2">
      <c r="A16" s="1" t="s">
        <v>44</v>
      </c>
      <c r="B16" s="16">
        <v>22.666666666666664</v>
      </c>
      <c r="C16" s="16">
        <v>11.166666666666663</v>
      </c>
      <c r="D16" s="16">
        <v>8.9999999999999982</v>
      </c>
    </row>
    <row r="17" spans="1:4" x14ac:dyDescent="0.2">
      <c r="A17" s="4" t="s">
        <v>9</v>
      </c>
      <c r="B17" s="15">
        <f>AVERAGE(B13:B16)</f>
        <v>21.874999999999993</v>
      </c>
      <c r="C17" s="15">
        <f t="shared" ref="C17:D17" si="2">AVERAGE(C13:C16)</f>
        <v>11.541666666666663</v>
      </c>
      <c r="D17" s="15">
        <f t="shared" si="2"/>
        <v>7.8333333333333304</v>
      </c>
    </row>
    <row r="18" spans="1:4" x14ac:dyDescent="0.2">
      <c r="A18" s="17" t="s">
        <v>10</v>
      </c>
      <c r="B18" s="18">
        <f>STDEV(B13:B16)</f>
        <v>0.71200031210979509</v>
      </c>
      <c r="C18" s="18">
        <f t="shared" ref="C18:D18" si="3">STDEV(C13:C16)</f>
        <v>0.4383259399460977</v>
      </c>
      <c r="D18" s="18">
        <f t="shared" si="3"/>
        <v>1.7533037597843921</v>
      </c>
    </row>
    <row r="19" spans="1:4" x14ac:dyDescent="0.2">
      <c r="A19" s="1"/>
      <c r="B19" s="16"/>
      <c r="C19" s="16"/>
      <c r="D19" s="16"/>
    </row>
    <row r="20" spans="1:4" x14ac:dyDescent="0.2">
      <c r="A20" s="1" t="s">
        <v>46</v>
      </c>
      <c r="B20" s="16"/>
      <c r="C20" s="16"/>
      <c r="D20" s="16"/>
    </row>
    <row r="21" spans="1:4" x14ac:dyDescent="0.2">
      <c r="A21" s="4" t="s">
        <v>47</v>
      </c>
      <c r="B21" s="15">
        <v>21.333333333333329</v>
      </c>
      <c r="C21" s="16"/>
      <c r="D21" s="16"/>
    </row>
    <row r="22" spans="1:4" x14ac:dyDescent="0.2">
      <c r="A22" s="20" t="s">
        <v>48</v>
      </c>
      <c r="B22" s="21">
        <v>22.999999999999996</v>
      </c>
      <c r="C22" s="16"/>
      <c r="D22" s="16"/>
    </row>
    <row r="23" spans="1:4" x14ac:dyDescent="0.2">
      <c r="A23" s="17" t="s">
        <v>49</v>
      </c>
      <c r="B23" s="18">
        <v>21.666666666666661</v>
      </c>
      <c r="C23" s="16"/>
      <c r="D23" s="16"/>
    </row>
    <row r="24" spans="1:4" x14ac:dyDescent="0.2">
      <c r="A24" s="4" t="s">
        <v>9</v>
      </c>
      <c r="B24" s="15">
        <f>AVERAGE(B20:B23)</f>
        <v>21.999999999999996</v>
      </c>
      <c r="C24" s="16"/>
      <c r="D24" s="16"/>
    </row>
    <row r="25" spans="1:4" x14ac:dyDescent="0.2">
      <c r="A25" s="17" t="s">
        <v>10</v>
      </c>
      <c r="B25" s="18">
        <f>STDEV(B20:B23)</f>
        <v>0.88191710368819776</v>
      </c>
      <c r="C25" s="16"/>
      <c r="D25" s="16"/>
    </row>
    <row r="28" spans="1:4" x14ac:dyDescent="0.2">
      <c r="A28" s="1" t="s">
        <v>36</v>
      </c>
      <c r="B28" s="1" t="s">
        <v>50</v>
      </c>
    </row>
    <row r="29" spans="1:4" x14ac:dyDescent="0.2">
      <c r="A29" s="2"/>
      <c r="B29" s="4" t="s">
        <v>38</v>
      </c>
      <c r="C29" s="4" t="s">
        <v>39</v>
      </c>
      <c r="D29" s="4" t="s">
        <v>40</v>
      </c>
    </row>
    <row r="30" spans="1:4" x14ac:dyDescent="0.2">
      <c r="A30" s="4" t="s">
        <v>41</v>
      </c>
      <c r="B30" s="15">
        <f>$B$24-B4</f>
        <v>0.8333333333333357</v>
      </c>
      <c r="C30" s="15">
        <f t="shared" ref="C30:D30" si="4">$B$24-C4</f>
        <v>0.16666666666666785</v>
      </c>
      <c r="D30" s="15">
        <f t="shared" si="4"/>
        <v>3.5000000000000036</v>
      </c>
    </row>
    <row r="31" spans="1:4" x14ac:dyDescent="0.2">
      <c r="A31" s="1" t="s">
        <v>42</v>
      </c>
      <c r="B31" s="21">
        <f t="shared" ref="B31:D33" si="5">$B$24-B5</f>
        <v>1</v>
      </c>
      <c r="C31" s="21">
        <f t="shared" si="5"/>
        <v>2.0000000000000036</v>
      </c>
      <c r="D31" s="21">
        <f t="shared" si="5"/>
        <v>4.9999999999999964</v>
      </c>
    </row>
    <row r="32" spans="1:4" x14ac:dyDescent="0.2">
      <c r="A32" s="1" t="s">
        <v>43</v>
      </c>
      <c r="B32" s="21">
        <f t="shared" si="5"/>
        <v>0.8333333333333357</v>
      </c>
      <c r="C32" s="21">
        <f t="shared" si="5"/>
        <v>3.3333333333333357</v>
      </c>
      <c r="D32" s="21">
        <f t="shared" si="5"/>
        <v>4.8333333333333286</v>
      </c>
    </row>
    <row r="33" spans="1:4" x14ac:dyDescent="0.2">
      <c r="A33" s="1" t="s">
        <v>44</v>
      </c>
      <c r="B33" s="18">
        <f t="shared" si="5"/>
        <v>0.66666666666666785</v>
      </c>
      <c r="C33" s="18">
        <f t="shared" si="5"/>
        <v>1</v>
      </c>
      <c r="D33" s="18">
        <f t="shared" si="5"/>
        <v>0.8333333333333357</v>
      </c>
    </row>
    <row r="34" spans="1:4" x14ac:dyDescent="0.2">
      <c r="A34" s="4" t="s">
        <v>9</v>
      </c>
      <c r="B34" s="21">
        <f>AVERAGE(B30:B33)</f>
        <v>0.83333333333333481</v>
      </c>
      <c r="C34" s="21">
        <f t="shared" ref="C34:D34" si="6">AVERAGE(C30:C33)</f>
        <v>1.6250000000000018</v>
      </c>
      <c r="D34" s="21">
        <f t="shared" si="6"/>
        <v>3.5416666666666661</v>
      </c>
    </row>
    <row r="35" spans="1:4" x14ac:dyDescent="0.2">
      <c r="A35" s="17" t="s">
        <v>10</v>
      </c>
      <c r="B35" s="18">
        <f>SQRT(B9^2+$B$25^2)</f>
        <v>0.89235435578939026</v>
      </c>
      <c r="C35" s="18">
        <f t="shared" ref="C35:D35" si="7">SQRT(C9^2+$B$25^2)</f>
        <v>1.6237530828528326</v>
      </c>
      <c r="D35" s="18">
        <f t="shared" si="7"/>
        <v>2.1185905517409247</v>
      </c>
    </row>
    <row r="36" spans="1:4" x14ac:dyDescent="0.2">
      <c r="A36" s="1"/>
      <c r="B36" s="16"/>
      <c r="C36" s="16"/>
      <c r="D36" s="16"/>
    </row>
    <row r="37" spans="1:4" x14ac:dyDescent="0.2">
      <c r="A37" s="1" t="s">
        <v>45</v>
      </c>
      <c r="B37" s="1" t="s">
        <v>50</v>
      </c>
      <c r="C37" s="16"/>
      <c r="D37" s="16"/>
    </row>
    <row r="38" spans="1:4" x14ac:dyDescent="0.2">
      <c r="A38" s="2"/>
      <c r="B38" s="19" t="s">
        <v>38</v>
      </c>
      <c r="C38" s="19" t="s">
        <v>39</v>
      </c>
      <c r="D38" s="19" t="s">
        <v>40</v>
      </c>
    </row>
    <row r="39" spans="1:4" x14ac:dyDescent="0.2">
      <c r="A39" s="4" t="s">
        <v>41</v>
      </c>
      <c r="B39" s="15">
        <f>$B$24-B13</f>
        <v>1</v>
      </c>
      <c r="C39" s="15">
        <f t="shared" ref="C39:D39" si="8">$B$24-C13</f>
        <v>10.833333333333334</v>
      </c>
      <c r="D39" s="15">
        <f t="shared" si="8"/>
        <v>12.33333333333333</v>
      </c>
    </row>
    <row r="40" spans="1:4" x14ac:dyDescent="0.2">
      <c r="A40" s="1" t="s">
        <v>42</v>
      </c>
      <c r="B40" s="21">
        <f t="shared" ref="B40:D42" si="9">$B$24-B14</f>
        <v>-0.16666666666666785</v>
      </c>
      <c r="C40" s="21">
        <f t="shared" si="9"/>
        <v>10</v>
      </c>
      <c r="D40" s="21">
        <f t="shared" si="9"/>
        <v>15.666666666666668</v>
      </c>
    </row>
    <row r="41" spans="1:4" x14ac:dyDescent="0.2">
      <c r="A41" s="1" t="s">
        <v>43</v>
      </c>
      <c r="B41" s="21">
        <f t="shared" si="9"/>
        <v>0.3333333333333357</v>
      </c>
      <c r="C41" s="21">
        <f t="shared" si="9"/>
        <v>10.166666666666666</v>
      </c>
      <c r="D41" s="21">
        <f t="shared" si="9"/>
        <v>15.666666666666668</v>
      </c>
    </row>
    <row r="42" spans="1:4" x14ac:dyDescent="0.2">
      <c r="A42" s="1" t="s">
        <v>44</v>
      </c>
      <c r="B42" s="21">
        <f t="shared" si="9"/>
        <v>-0.66666666666666785</v>
      </c>
      <c r="C42" s="21">
        <f t="shared" si="9"/>
        <v>10.833333333333334</v>
      </c>
      <c r="D42" s="21">
        <f t="shared" si="9"/>
        <v>12.999999999999998</v>
      </c>
    </row>
    <row r="43" spans="1:4" x14ac:dyDescent="0.2">
      <c r="A43" s="4" t="s">
        <v>9</v>
      </c>
      <c r="B43" s="15">
        <f>AVERAGE(B39:B42)</f>
        <v>0.125</v>
      </c>
      <c r="C43" s="15">
        <f t="shared" ref="C43:D43" si="10">AVERAGE(C39:C42)</f>
        <v>10.458333333333334</v>
      </c>
      <c r="D43" s="15">
        <f t="shared" si="10"/>
        <v>14.166666666666668</v>
      </c>
    </row>
    <row r="44" spans="1:4" x14ac:dyDescent="0.2">
      <c r="A44" s="17" t="s">
        <v>10</v>
      </c>
      <c r="B44" s="18">
        <f>SQRT(B18^2+$B$25^2)</f>
        <v>1.1334558757279549</v>
      </c>
      <c r="C44" s="18">
        <f t="shared" ref="C44:D44" si="11">SQRT(C18^2+$B$25^2)</f>
        <v>0.98483877229088079</v>
      </c>
      <c r="D44" s="18">
        <f t="shared" si="11"/>
        <v>1.9626135258506359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Adsorption capacity of chips</vt:lpstr>
      <vt:lpstr>Weight of biofilm chips</vt:lpstr>
      <vt:lpstr>Temperature Effect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Park</dc:creator>
  <cp:lastModifiedBy>Yongqin Jiao</cp:lastModifiedBy>
  <dcterms:created xsi:type="dcterms:W3CDTF">2018-07-30T21:05:00Z</dcterms:created>
  <dcterms:modified xsi:type="dcterms:W3CDTF">2018-07-30T23:05:55Z</dcterms:modified>
</cp:coreProperties>
</file>